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loudStation\Documents\Agriculture Competitiveness\Web Page\"/>
    </mc:Choice>
  </mc:AlternateContent>
  <bookViews>
    <workbookView xWindow="0" yWindow="0" windowWidth="20490" windowHeight="7530" xr2:uid="{00000000-000D-0000-FFFF-FFFF00000000}"/>
  </bookViews>
  <sheets>
    <sheet name="Fertiliser Calculator " sheetId="2" r:id="rId1"/>
  </sheets>
  <calcPr calcId="171027"/>
</workbook>
</file>

<file path=xl/calcChain.xml><?xml version="1.0" encoding="utf-8"?>
<calcChain xmlns="http://schemas.openxmlformats.org/spreadsheetml/2006/main">
  <c r="D10" i="2" l="1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G19" i="2"/>
  <c r="H19" i="2"/>
  <c r="G20" i="2"/>
  <c r="H20" i="2"/>
  <c r="G11" i="2"/>
  <c r="F35" i="2" l="1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H18" i="2" l="1"/>
  <c r="M18" i="2" s="1"/>
  <c r="G18" i="2"/>
  <c r="L18" i="2" s="1"/>
  <c r="J35" i="2"/>
  <c r="O35" i="2" s="1"/>
  <c r="I35" i="2"/>
  <c r="N35" i="2" s="1"/>
  <c r="H35" i="2"/>
  <c r="M35" i="2" s="1"/>
  <c r="G35" i="2"/>
  <c r="L35" i="2" s="1"/>
  <c r="J34" i="2"/>
  <c r="O34" i="2" s="1"/>
  <c r="I34" i="2"/>
  <c r="N34" i="2" s="1"/>
  <c r="H34" i="2"/>
  <c r="M34" i="2" s="1"/>
  <c r="G34" i="2"/>
  <c r="L34" i="2" s="1"/>
  <c r="J33" i="2"/>
  <c r="O33" i="2" s="1"/>
  <c r="I33" i="2"/>
  <c r="N33" i="2" s="1"/>
  <c r="H33" i="2"/>
  <c r="M33" i="2" s="1"/>
  <c r="G33" i="2"/>
  <c r="L33" i="2" s="1"/>
  <c r="J32" i="2"/>
  <c r="O32" i="2" s="1"/>
  <c r="I32" i="2"/>
  <c r="N32" i="2" s="1"/>
  <c r="H32" i="2"/>
  <c r="M32" i="2" s="1"/>
  <c r="G32" i="2"/>
  <c r="L32" i="2" s="1"/>
  <c r="J31" i="2"/>
  <c r="O31" i="2" s="1"/>
  <c r="I31" i="2"/>
  <c r="N31" i="2" s="1"/>
  <c r="H31" i="2"/>
  <c r="M31" i="2" s="1"/>
  <c r="G31" i="2"/>
  <c r="L31" i="2" s="1"/>
  <c r="J30" i="2"/>
  <c r="O30" i="2" s="1"/>
  <c r="I30" i="2"/>
  <c r="N30" i="2" s="1"/>
  <c r="H30" i="2"/>
  <c r="M30" i="2" s="1"/>
  <c r="G30" i="2"/>
  <c r="L30" i="2" s="1"/>
  <c r="J29" i="2"/>
  <c r="O29" i="2" s="1"/>
  <c r="I29" i="2"/>
  <c r="N29" i="2" s="1"/>
  <c r="H29" i="2"/>
  <c r="M29" i="2" s="1"/>
  <c r="G29" i="2"/>
  <c r="L29" i="2" s="1"/>
  <c r="J28" i="2"/>
  <c r="O28" i="2" s="1"/>
  <c r="I28" i="2"/>
  <c r="N28" i="2" s="1"/>
  <c r="H28" i="2"/>
  <c r="M28" i="2" s="1"/>
  <c r="G28" i="2"/>
  <c r="L28" i="2" s="1"/>
  <c r="J27" i="2"/>
  <c r="O27" i="2" s="1"/>
  <c r="I27" i="2"/>
  <c r="N27" i="2" s="1"/>
  <c r="H27" i="2"/>
  <c r="M27" i="2" s="1"/>
  <c r="G27" i="2"/>
  <c r="L27" i="2" s="1"/>
  <c r="J26" i="2"/>
  <c r="O26" i="2" s="1"/>
  <c r="I26" i="2"/>
  <c r="N26" i="2" s="1"/>
  <c r="H26" i="2"/>
  <c r="M26" i="2" s="1"/>
  <c r="G26" i="2"/>
  <c r="L26" i="2" s="1"/>
  <c r="J25" i="2"/>
  <c r="O25" i="2" s="1"/>
  <c r="I25" i="2"/>
  <c r="N25" i="2" s="1"/>
  <c r="H25" i="2"/>
  <c r="M25" i="2" s="1"/>
  <c r="G25" i="2"/>
  <c r="L25" i="2" s="1"/>
  <c r="J24" i="2"/>
  <c r="O24" i="2" s="1"/>
  <c r="I24" i="2"/>
  <c r="N24" i="2" s="1"/>
  <c r="H24" i="2"/>
  <c r="M24" i="2" s="1"/>
  <c r="G24" i="2"/>
  <c r="L24" i="2" s="1"/>
  <c r="J23" i="2"/>
  <c r="O23" i="2" s="1"/>
  <c r="I23" i="2"/>
  <c r="N23" i="2" s="1"/>
  <c r="H23" i="2"/>
  <c r="M23" i="2" s="1"/>
  <c r="G23" i="2"/>
  <c r="L23" i="2" s="1"/>
  <c r="J22" i="2"/>
  <c r="O22" i="2" s="1"/>
  <c r="I22" i="2"/>
  <c r="N22" i="2" s="1"/>
  <c r="H22" i="2"/>
  <c r="M22" i="2" s="1"/>
  <c r="G22" i="2"/>
  <c r="L22" i="2" s="1"/>
  <c r="J21" i="2"/>
  <c r="O21" i="2" s="1"/>
  <c r="I21" i="2"/>
  <c r="N21" i="2" s="1"/>
  <c r="H21" i="2"/>
  <c r="M21" i="2" s="1"/>
  <c r="G21" i="2"/>
  <c r="L21" i="2" s="1"/>
  <c r="J20" i="2"/>
  <c r="O20" i="2" s="1"/>
  <c r="I20" i="2"/>
  <c r="N20" i="2" s="1"/>
  <c r="M20" i="2"/>
  <c r="L20" i="2"/>
  <c r="J19" i="2"/>
  <c r="O19" i="2" s="1"/>
  <c r="I19" i="2"/>
  <c r="N19" i="2" s="1"/>
  <c r="M19" i="2"/>
  <c r="L19" i="2"/>
  <c r="J18" i="2"/>
  <c r="O18" i="2" s="1"/>
  <c r="I18" i="2"/>
  <c r="N18" i="2" s="1"/>
  <c r="J17" i="2"/>
  <c r="O17" i="2" s="1"/>
  <c r="I17" i="2"/>
  <c r="N17" i="2" s="1"/>
  <c r="H17" i="2"/>
  <c r="M17" i="2" s="1"/>
  <c r="G17" i="2"/>
  <c r="L17" i="2" s="1"/>
  <c r="J16" i="2"/>
  <c r="O16" i="2" s="1"/>
  <c r="I16" i="2"/>
  <c r="N16" i="2" s="1"/>
  <c r="H16" i="2"/>
  <c r="M16" i="2" s="1"/>
  <c r="G16" i="2"/>
  <c r="L16" i="2" s="1"/>
  <c r="J15" i="2"/>
  <c r="O15" i="2" s="1"/>
  <c r="I15" i="2"/>
  <c r="N15" i="2" s="1"/>
  <c r="H15" i="2"/>
  <c r="M15" i="2" s="1"/>
  <c r="G15" i="2"/>
  <c r="L15" i="2" s="1"/>
  <c r="J14" i="2"/>
  <c r="O14" i="2" s="1"/>
  <c r="I14" i="2"/>
  <c r="N14" i="2" s="1"/>
  <c r="H14" i="2"/>
  <c r="M14" i="2" s="1"/>
  <c r="G14" i="2"/>
  <c r="L14" i="2" s="1"/>
  <c r="J13" i="2"/>
  <c r="O13" i="2" s="1"/>
  <c r="I13" i="2"/>
  <c r="N13" i="2" s="1"/>
  <c r="H13" i="2"/>
  <c r="M13" i="2" s="1"/>
  <c r="G13" i="2"/>
  <c r="L13" i="2" s="1"/>
  <c r="J12" i="2"/>
  <c r="O12" i="2" s="1"/>
  <c r="I12" i="2"/>
  <c r="N12" i="2" s="1"/>
  <c r="H12" i="2"/>
  <c r="M12" i="2" s="1"/>
  <c r="G12" i="2"/>
  <c r="L12" i="2" s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J11" i="2"/>
  <c r="O11" i="2" s="1"/>
  <c r="I11" i="2"/>
  <c r="N11" i="2" s="1"/>
  <c r="H11" i="2"/>
  <c r="M11" i="2" s="1"/>
  <c r="L11" i="2"/>
  <c r="L36" i="2" s="1"/>
  <c r="N36" i="2" l="1"/>
  <c r="O36" i="2"/>
  <c r="M36" i="2"/>
</calcChain>
</file>

<file path=xl/sharedStrings.xml><?xml version="1.0" encoding="utf-8"?>
<sst xmlns="http://schemas.openxmlformats.org/spreadsheetml/2006/main" count="119" uniqueCount="79">
  <si>
    <t>"N"</t>
  </si>
  <si>
    <t>"P2O5"</t>
  </si>
  <si>
    <t>"K2O"</t>
  </si>
  <si>
    <t>"MgO"</t>
  </si>
  <si>
    <t xml:space="preserve">kg / ha </t>
  </si>
  <si>
    <t xml:space="preserve">Alfalfa or Lucerne </t>
  </si>
  <si>
    <t>Buckwheat</t>
  </si>
  <si>
    <t>Corn</t>
  </si>
  <si>
    <t xml:space="preserve">Corn for silage </t>
  </si>
  <si>
    <t xml:space="preserve">Hard wheat </t>
  </si>
  <si>
    <t>Many years grass</t>
  </si>
  <si>
    <t>Oats</t>
  </si>
  <si>
    <t xml:space="preserve">Pastures extensive </t>
  </si>
  <si>
    <t xml:space="preserve">Pastures intensive </t>
  </si>
  <si>
    <t>Peas</t>
  </si>
  <si>
    <t>Perennial grasses</t>
  </si>
  <si>
    <t xml:space="preserve">Potatoes </t>
  </si>
  <si>
    <t xml:space="preserve">Rey for silage </t>
  </si>
  <si>
    <t>Soya</t>
  </si>
  <si>
    <t>Spring barley (brewery barley)</t>
  </si>
  <si>
    <t>Spring barley (fodder)</t>
  </si>
  <si>
    <t>Spring rapeseed</t>
  </si>
  <si>
    <t>Spring wheat (fodder)</t>
  </si>
  <si>
    <t xml:space="preserve">Sugar beets </t>
  </si>
  <si>
    <t>Sunflower</t>
  </si>
  <si>
    <t xml:space="preserve">Triticale </t>
  </si>
  <si>
    <t>Winter barley (fodder)</t>
  </si>
  <si>
    <t xml:space="preserve">Winter rapeseed </t>
  </si>
  <si>
    <t xml:space="preserve">Winter rye </t>
  </si>
  <si>
    <t>Winter wheat</t>
  </si>
  <si>
    <t>%</t>
  </si>
  <si>
    <t xml:space="preserve">ha </t>
  </si>
  <si>
    <t>Total</t>
  </si>
  <si>
    <t xml:space="preserve">1. </t>
  </si>
  <si>
    <t xml:space="preserve">         Cultura</t>
  </si>
  <si>
    <t>Lucerna</t>
  </si>
  <si>
    <t>Hrișcă</t>
  </si>
  <si>
    <t>Porumb</t>
  </si>
  <si>
    <t>Porumb-siloz</t>
  </si>
  <si>
    <t>Grâu dur</t>
  </si>
  <si>
    <t>Ierburi de câmp multianuale</t>
  </si>
  <si>
    <t>Ovăz</t>
  </si>
  <si>
    <t>Pășuni extensive</t>
  </si>
  <si>
    <t>Pășuni intensive</t>
  </si>
  <si>
    <t>Mazăre</t>
  </si>
  <si>
    <t>Ierburi perene</t>
  </si>
  <si>
    <t>Cartof</t>
  </si>
  <si>
    <t>Secară-siloz</t>
  </si>
  <si>
    <t>Soia</t>
  </si>
  <si>
    <t>Orzoaica de primăvară (bere)</t>
  </si>
  <si>
    <t>Orz de primăvară (furaj)</t>
  </si>
  <si>
    <t>Rapiță de primăvară</t>
  </si>
  <si>
    <t>Grâu de primăvară (furaj)</t>
  </si>
  <si>
    <t>Sfeclă de zahăr</t>
  </si>
  <si>
    <t>Floarea-soarelui</t>
  </si>
  <si>
    <t>Orz de toamnă (furaj)</t>
  </si>
  <si>
    <t>Rapiță de toamnă</t>
  </si>
  <si>
    <t>Secară de toamnă</t>
  </si>
  <si>
    <t>Grâu de toamnă</t>
  </si>
  <si>
    <t xml:space="preserve">tone </t>
  </si>
  <si>
    <t xml:space="preserve">chintale / ha </t>
  </si>
  <si>
    <t>tone</t>
  </si>
  <si>
    <t xml:space="preserve">Recolta în substanță uscată </t>
  </si>
  <si>
    <t xml:space="preserve">Conținutul de substanță uscată </t>
  </si>
  <si>
    <t>Boabe</t>
  </si>
  <si>
    <t>Tuberculi</t>
  </si>
  <si>
    <t>Rădăcini</t>
  </si>
  <si>
    <t xml:space="preserve">Ideea de bază la aplicarea îngrășămintelor este de a crea un echilibru între cantitatea de substanțe minerale extrase o dată cu recolta și cu cantitatea de substanțe minerale care este necesar a fi aplicată </t>
  </si>
  <si>
    <t>Masă verde</t>
  </si>
  <si>
    <t>Nr coloanei</t>
  </si>
  <si>
    <t xml:space="preserve">Recolta țintă programată </t>
  </si>
  <si>
    <t xml:space="preserve">Cantitatea necesară de îngrășământ substanță activă disponibilă pentru plantă în kg  / ha </t>
  </si>
  <si>
    <t xml:space="preserve">Cantitatea necesară de îngrășământ substanță activă de a fi aplicată pe câmp în tone </t>
  </si>
  <si>
    <r>
      <t>În coloana nr 5 veți obține cantitatea necesară de azot</t>
    </r>
    <r>
      <rPr>
        <b/>
        <sz val="11"/>
        <color rgb="FF000000"/>
        <rFont val="Arial"/>
        <family val="2"/>
      </rPr>
      <t xml:space="preserve"> substanță activă pentru a fi aplicată în kg / ha</t>
    </r>
    <r>
      <rPr>
        <sz val="11"/>
        <color rgb="FF000000"/>
        <rFont val="Arial"/>
        <family val="2"/>
      </rPr>
      <t xml:space="preserve">; în coloana 6 pentru fosfor, în coloana 7  pentru potasiu și în coloana 8 pentru magneziu. </t>
    </r>
  </si>
  <si>
    <r>
      <t xml:space="preserve">Substanțele minerale pot fi introduse în sol prin intermediul îngrășămintelor organice sau minerale. Dacă nu introducem cât are nevoie solul atunci planta extrage substanțele minerale din detrimentul humusului. </t>
    </r>
    <r>
      <rPr>
        <sz val="11"/>
        <color rgb="FF000000"/>
        <rFont val="Arial"/>
        <family val="2"/>
      </rPr>
      <t>Diminuarea cantității de humus va duce la sărăcirea urmașilor noștri!</t>
    </r>
  </si>
  <si>
    <r>
      <t xml:space="preserve">Coloanele de culoare galbenă sunt pentru a introduce datele dvs! În prima coloana de culoare galbenă din stânga introduceti </t>
    </r>
    <r>
      <rPr>
        <b/>
        <sz val="11"/>
        <color rgb="FF000000"/>
        <rFont val="Arial"/>
        <family val="2"/>
      </rPr>
      <t>recolta țintă programată</t>
    </r>
    <r>
      <rPr>
        <sz val="11"/>
        <color rgb="FF000000"/>
        <rFont val="Arial"/>
        <family val="2"/>
      </rPr>
      <t xml:space="preserve"> în chintale per ha iar în a doua coloană de culoare galbenă </t>
    </r>
    <r>
      <rPr>
        <b/>
        <sz val="11"/>
        <color rgb="FF000000"/>
        <rFont val="Arial"/>
        <family val="2"/>
      </rPr>
      <t xml:space="preserve">suprafața programată </t>
    </r>
    <r>
      <rPr>
        <sz val="11"/>
        <color rgb="FF000000"/>
        <rFont val="Arial"/>
        <family val="2"/>
      </rPr>
      <t>de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cultivat pentru cultura respectivă. </t>
    </r>
  </si>
  <si>
    <r>
      <t>În coloană nr. 9 veți obține suprafața terenului care intenționați să cultivați pentru cultura respectivă. În coloanele 10 veți obține cantitatea necesară de</t>
    </r>
    <r>
      <rPr>
        <b/>
        <sz val="11"/>
        <color rgb="FF000000"/>
        <rFont val="Arial"/>
        <family val="2"/>
      </rPr>
      <t xml:space="preserve"> azot substanță activă în tone</t>
    </r>
    <r>
      <rPr>
        <sz val="11"/>
        <color rgb="FF000000"/>
        <rFont val="Arial"/>
        <family val="2"/>
      </rPr>
      <t xml:space="preserve"> care trebuie să o introduceți pe câmpul dvs., în coloana 11 de fosfor, în coloana 12 de potasiu iar în coloana 13 de magneziu. </t>
    </r>
  </si>
  <si>
    <t>Solul este o resursă naturală finită în cazul când este utilizat incorect!!!</t>
  </si>
  <si>
    <r>
      <t xml:space="preserve">Acest tabel este un instrument de calculare a cantităților de substanțe minerale necesare de a fi aplicat pentru a echilibra cantitatea lor în sol. </t>
    </r>
    <r>
      <rPr>
        <b/>
        <sz val="11"/>
        <color rgb="FF000000"/>
        <rFont val="Arial"/>
        <family val="2"/>
      </rPr>
      <t>Cât este extras atât trebuie introdus în sol!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</si>
</sst>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rgb="FF000000"/>
      <name val="Calibri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 applyFont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/>
    <xf numFmtId="0" fontId="1" fillId="0" borderId="0" xfId="0" applyFont="1"/>
    <xf numFmtId="2" fontId="1" fillId="0" borderId="0" xfId="0" applyNumberFormat="1" applyFont="1" applyAlignment="1">
      <alignment horizontal="right"/>
    </xf>
    <xf numFmtId="0" fontId="1" fillId="4" borderId="0" xfId="0" applyFont="1" applyFill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right"/>
    </xf>
    <xf numFmtId="1" fontId="1" fillId="3" borderId="0" xfId="0" applyNumberFormat="1" applyFont="1" applyFill="1" applyBorder="1" applyAlignment="1">
      <alignment horizontal="right"/>
    </xf>
    <xf numFmtId="2" fontId="1" fillId="3" borderId="0" xfId="0" applyNumberFormat="1" applyFont="1" applyFill="1" applyBorder="1" applyAlignment="1">
      <alignment horizontal="right"/>
    </xf>
    <xf numFmtId="0" fontId="2" fillId="0" borderId="0" xfId="0" applyFont="1" applyAlignment="1">
      <alignment horizontal="left" vertical="top"/>
    </xf>
    <xf numFmtId="164" fontId="1" fillId="3" borderId="0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 vertical="top"/>
    </xf>
    <xf numFmtId="1" fontId="1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164" fontId="2" fillId="0" borderId="0" xfId="0" applyNumberFormat="1" applyFont="1"/>
    <xf numFmtId="2" fontId="2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P38"/>
  <sheetViews>
    <sheetView tabSelected="1" zoomScale="90" zoomScaleNormal="90" workbookViewId="0">
      <selection activeCell="B5" sqref="B5"/>
    </sheetView>
  </sheetViews>
  <sheetFormatPr defaultColWidth="0" defaultRowHeight="14.25" x14ac:dyDescent="0.2"/>
  <cols>
    <col min="1" max="1" width="6.28515625" style="19" bestFit="1" customWidth="1"/>
    <col min="2" max="2" width="29.140625" style="2" bestFit="1" customWidth="1"/>
    <col min="3" max="3" width="13.5703125" style="2" customWidth="1"/>
    <col min="4" max="4" width="11.28515625" style="12" customWidth="1"/>
    <col min="5" max="5" width="8.28515625" style="2" customWidth="1"/>
    <col min="6" max="6" width="13.42578125" style="2" customWidth="1"/>
    <col min="7" max="10" width="15.28515625" style="2" customWidth="1"/>
    <col min="11" max="11" width="12.5703125" style="2" customWidth="1"/>
    <col min="12" max="15" width="14.28515625" style="2" customWidth="1"/>
    <col min="16" max="26" width="12.5703125" style="2" hidden="1"/>
    <col min="27" max="16344" width="0" style="2" hidden="1"/>
    <col min="16345" max="16384" width="12.5703125" style="2" hidden="1"/>
  </cols>
  <sheetData>
    <row r="1" spans="1:16344" ht="15" x14ac:dyDescent="0.25">
      <c r="A1" s="17" t="s">
        <v>77</v>
      </c>
    </row>
    <row r="2" spans="1:16344" ht="16.5" customHeight="1" x14ac:dyDescent="0.25">
      <c r="A2" s="2" t="s">
        <v>78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6344" ht="31.5" customHeight="1" x14ac:dyDescent="0.25">
      <c r="A3" s="24" t="s">
        <v>74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6344" ht="30" customHeight="1" x14ac:dyDescent="0.2">
      <c r="A4" s="25" t="s">
        <v>75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6344" ht="18" customHeight="1" x14ac:dyDescent="0.25">
      <c r="A5" s="2" t="s">
        <v>73</v>
      </c>
      <c r="D5" s="2"/>
    </row>
    <row r="6" spans="1:16344" ht="33.75" customHeight="1" x14ac:dyDescent="0.2">
      <c r="A6" s="25" t="s">
        <v>76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6344" ht="36.75" customHeight="1" x14ac:dyDescent="0.25">
      <c r="A7" s="26" t="s">
        <v>34</v>
      </c>
      <c r="B7" s="26"/>
      <c r="C7" s="29" t="s">
        <v>70</v>
      </c>
      <c r="D7" s="29" t="s">
        <v>63</v>
      </c>
      <c r="E7" s="29"/>
      <c r="F7" s="29" t="s">
        <v>62</v>
      </c>
      <c r="G7" s="29" t="s">
        <v>71</v>
      </c>
      <c r="H7" s="30"/>
      <c r="I7" s="30"/>
      <c r="J7" s="30"/>
      <c r="K7" s="27" t="s">
        <v>72</v>
      </c>
      <c r="L7" s="27"/>
      <c r="M7" s="27"/>
      <c r="N7" s="27"/>
      <c r="O7" s="27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</row>
    <row r="8" spans="1:16344" ht="29.25" customHeight="1" x14ac:dyDescent="0.2">
      <c r="A8" s="26"/>
      <c r="B8" s="26"/>
      <c r="C8" s="30"/>
      <c r="D8" s="29"/>
      <c r="E8" s="29"/>
      <c r="F8" s="30"/>
      <c r="G8" s="18" t="s">
        <v>0</v>
      </c>
      <c r="H8" s="18" t="s">
        <v>1</v>
      </c>
      <c r="I8" s="18" t="s">
        <v>2</v>
      </c>
      <c r="J8" s="18" t="s">
        <v>3</v>
      </c>
      <c r="K8" s="28" t="s">
        <v>31</v>
      </c>
      <c r="L8" s="18" t="s">
        <v>0</v>
      </c>
      <c r="M8" s="18" t="s">
        <v>1</v>
      </c>
      <c r="N8" s="18" t="s">
        <v>2</v>
      </c>
      <c r="O8" s="18" t="s">
        <v>3</v>
      </c>
      <c r="P8" s="3"/>
      <c r="Q8" s="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 t="s">
        <v>0</v>
      </c>
      <c r="XDN8" s="1" t="s">
        <v>1</v>
      </c>
      <c r="XDO8" s="1" t="s">
        <v>2</v>
      </c>
      <c r="XDP8" s="1" t="s">
        <v>3</v>
      </c>
    </row>
    <row r="9" spans="1:16344" ht="15" x14ac:dyDescent="0.2">
      <c r="A9" s="26"/>
      <c r="B9" s="26"/>
      <c r="C9" s="18" t="s">
        <v>60</v>
      </c>
      <c r="D9" s="14"/>
      <c r="E9" s="18" t="s">
        <v>30</v>
      </c>
      <c r="F9" s="18" t="s">
        <v>60</v>
      </c>
      <c r="G9" s="18" t="s">
        <v>4</v>
      </c>
      <c r="H9" s="18" t="s">
        <v>4</v>
      </c>
      <c r="I9" s="18" t="s">
        <v>4</v>
      </c>
      <c r="J9" s="18" t="s">
        <v>4</v>
      </c>
      <c r="K9" s="28"/>
      <c r="L9" s="18" t="s">
        <v>59</v>
      </c>
      <c r="M9" s="18" t="s">
        <v>61</v>
      </c>
      <c r="N9" s="18" t="s">
        <v>61</v>
      </c>
      <c r="O9" s="18" t="s">
        <v>61</v>
      </c>
      <c r="P9" s="3"/>
      <c r="Q9" s="3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 t="s">
        <v>4</v>
      </c>
      <c r="XDN9" s="1" t="s">
        <v>4</v>
      </c>
      <c r="XDO9" s="1" t="s">
        <v>4</v>
      </c>
      <c r="XDP9" s="1" t="s">
        <v>4</v>
      </c>
    </row>
    <row r="10" spans="1:16344" ht="15" customHeight="1" x14ac:dyDescent="0.2">
      <c r="A10" s="20"/>
      <c r="B10" s="20" t="s">
        <v>69</v>
      </c>
      <c r="C10" s="21">
        <v>1</v>
      </c>
      <c r="D10" s="22">
        <f>+C10+1</f>
        <v>2</v>
      </c>
      <c r="E10" s="22">
        <f t="shared" ref="E10:O10" si="0">+D10+1</f>
        <v>3</v>
      </c>
      <c r="F10" s="22">
        <f t="shared" si="0"/>
        <v>4</v>
      </c>
      <c r="G10" s="22">
        <f t="shared" si="0"/>
        <v>5</v>
      </c>
      <c r="H10" s="22">
        <f t="shared" si="0"/>
        <v>6</v>
      </c>
      <c r="I10" s="22">
        <f t="shared" si="0"/>
        <v>7</v>
      </c>
      <c r="J10" s="22">
        <f t="shared" si="0"/>
        <v>8</v>
      </c>
      <c r="K10" s="22">
        <f t="shared" si="0"/>
        <v>9</v>
      </c>
      <c r="L10" s="22">
        <f t="shared" si="0"/>
        <v>10</v>
      </c>
      <c r="M10" s="22">
        <f t="shared" si="0"/>
        <v>11</v>
      </c>
      <c r="N10" s="22">
        <f t="shared" si="0"/>
        <v>12</v>
      </c>
      <c r="O10" s="22">
        <f t="shared" si="0"/>
        <v>13</v>
      </c>
      <c r="P10" s="3"/>
      <c r="Q10" s="3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</row>
    <row r="11" spans="1:16344" x14ac:dyDescent="0.2">
      <c r="A11" s="19">
        <v>1</v>
      </c>
      <c r="B11" s="1" t="s">
        <v>35</v>
      </c>
      <c r="C11" s="6"/>
      <c r="D11" s="13" t="s">
        <v>68</v>
      </c>
      <c r="E11" s="7">
        <v>13</v>
      </c>
      <c r="F11" s="7">
        <f>+C11*E11/100</f>
        <v>0</v>
      </c>
      <c r="G11" s="8">
        <f>+XDM11*$C11</f>
        <v>0</v>
      </c>
      <c r="H11" s="8">
        <f t="shared" ref="H11:H35" si="1">+XDN11*$C11</f>
        <v>0</v>
      </c>
      <c r="I11" s="8">
        <f t="shared" ref="I11:I35" si="2">+XDO11*$C11</f>
        <v>0</v>
      </c>
      <c r="J11" s="8">
        <f t="shared" ref="J11:J35" si="3">+XDP11*$C11</f>
        <v>0</v>
      </c>
      <c r="K11" s="5"/>
      <c r="L11" s="11">
        <f>+$K11*G11/1000</f>
        <v>0</v>
      </c>
      <c r="M11" s="11">
        <f t="shared" ref="M11:M35" si="4">+$K11*H11/1000</f>
        <v>0</v>
      </c>
      <c r="N11" s="11">
        <f t="shared" ref="N11:N35" si="5">+$K11*I11/1000</f>
        <v>0</v>
      </c>
      <c r="O11" s="9">
        <f t="shared" ref="O11:O35" si="6">+$K11*J11/1000</f>
        <v>0</v>
      </c>
      <c r="P11" s="3"/>
      <c r="Q11" s="3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 t="s">
        <v>5</v>
      </c>
      <c r="XDM11" s="4">
        <v>0.11</v>
      </c>
      <c r="XDN11" s="4">
        <v>0.29615384615384621</v>
      </c>
      <c r="XDO11" s="4">
        <v>0.50285714285714278</v>
      </c>
      <c r="XDP11" s="4">
        <v>0.04</v>
      </c>
    </row>
    <row r="12" spans="1:16344" x14ac:dyDescent="0.2">
      <c r="A12" s="19">
        <f t="shared" ref="A12:A35" si="7">+A11+1</f>
        <v>2</v>
      </c>
      <c r="B12" s="1" t="s">
        <v>36</v>
      </c>
      <c r="C12" s="6"/>
      <c r="D12" s="13" t="s">
        <v>64</v>
      </c>
      <c r="E12" s="7">
        <v>88</v>
      </c>
      <c r="F12" s="7">
        <f t="shared" ref="F12:F35" si="8">+C12*E12/100</f>
        <v>0</v>
      </c>
      <c r="G12" s="8">
        <f t="shared" ref="G12:G35" si="9">+XDM12*$C12</f>
        <v>0</v>
      </c>
      <c r="H12" s="8">
        <f t="shared" si="1"/>
        <v>0</v>
      </c>
      <c r="I12" s="8">
        <f t="shared" si="2"/>
        <v>0</v>
      </c>
      <c r="J12" s="8">
        <f t="shared" si="3"/>
        <v>0</v>
      </c>
      <c r="K12" s="5"/>
      <c r="L12" s="11">
        <f t="shared" ref="L12:L35" si="10">+$K12*G12/1000</f>
        <v>0</v>
      </c>
      <c r="M12" s="11">
        <f t="shared" si="4"/>
        <v>0</v>
      </c>
      <c r="N12" s="11">
        <f t="shared" si="5"/>
        <v>0</v>
      </c>
      <c r="O12" s="9">
        <f t="shared" si="6"/>
        <v>0</v>
      </c>
      <c r="P12" s="3"/>
      <c r="Q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 t="s">
        <v>6</v>
      </c>
      <c r="XDM12" s="4">
        <v>2.2000000000000002</v>
      </c>
      <c r="XDN12" s="4">
        <v>2.9615384615384617</v>
      </c>
      <c r="XDO12" s="4">
        <v>2.5142857142857142</v>
      </c>
      <c r="XDP12" s="4">
        <v>0.4</v>
      </c>
    </row>
    <row r="13" spans="1:16344" x14ac:dyDescent="0.2">
      <c r="A13" s="19">
        <f t="shared" si="7"/>
        <v>3</v>
      </c>
      <c r="B13" s="1" t="s">
        <v>37</v>
      </c>
      <c r="C13" s="6"/>
      <c r="D13" s="13" t="s">
        <v>64</v>
      </c>
      <c r="E13" s="7">
        <v>88</v>
      </c>
      <c r="F13" s="7">
        <f t="shared" si="8"/>
        <v>0</v>
      </c>
      <c r="G13" s="8">
        <f t="shared" si="9"/>
        <v>0</v>
      </c>
      <c r="H13" s="8">
        <f t="shared" si="1"/>
        <v>0</v>
      </c>
      <c r="I13" s="8">
        <f t="shared" si="2"/>
        <v>0</v>
      </c>
      <c r="J13" s="8">
        <f t="shared" si="3"/>
        <v>0</v>
      </c>
      <c r="K13" s="5"/>
      <c r="L13" s="11">
        <f t="shared" si="10"/>
        <v>0</v>
      </c>
      <c r="M13" s="11">
        <f t="shared" si="4"/>
        <v>0</v>
      </c>
      <c r="N13" s="11">
        <f t="shared" si="5"/>
        <v>0</v>
      </c>
      <c r="O13" s="9">
        <f t="shared" si="6"/>
        <v>0</v>
      </c>
      <c r="P13" s="3"/>
      <c r="Q13" s="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 t="s">
        <v>7</v>
      </c>
      <c r="XDM13" s="4">
        <v>1.6500000000000004</v>
      </c>
      <c r="XDN13" s="4">
        <v>1.1399999999999999</v>
      </c>
      <c r="XDO13" s="4">
        <v>2.2000000000000002</v>
      </c>
      <c r="XDP13" s="4">
        <v>0.4</v>
      </c>
    </row>
    <row r="14" spans="1:16344" x14ac:dyDescent="0.2">
      <c r="A14" s="19">
        <f t="shared" si="7"/>
        <v>4</v>
      </c>
      <c r="B14" s="1" t="s">
        <v>38</v>
      </c>
      <c r="C14" s="6"/>
      <c r="D14" s="13" t="s">
        <v>68</v>
      </c>
      <c r="E14" s="7">
        <v>20</v>
      </c>
      <c r="F14" s="7">
        <f t="shared" si="8"/>
        <v>0</v>
      </c>
      <c r="G14" s="8">
        <f t="shared" si="9"/>
        <v>0</v>
      </c>
      <c r="H14" s="8">
        <f t="shared" si="1"/>
        <v>0</v>
      </c>
      <c r="I14" s="8">
        <f t="shared" si="2"/>
        <v>0</v>
      </c>
      <c r="J14" s="8">
        <f t="shared" si="3"/>
        <v>0</v>
      </c>
      <c r="K14" s="5"/>
      <c r="L14" s="11">
        <f t="shared" si="10"/>
        <v>0</v>
      </c>
      <c r="M14" s="11">
        <f t="shared" si="4"/>
        <v>0</v>
      </c>
      <c r="N14" s="11">
        <f t="shared" si="5"/>
        <v>0</v>
      </c>
      <c r="O14" s="9">
        <f t="shared" si="6"/>
        <v>0</v>
      </c>
      <c r="P14" s="3"/>
      <c r="Q14" s="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 t="s">
        <v>8</v>
      </c>
      <c r="XDM14" s="4">
        <v>0.20624999999999999</v>
      </c>
      <c r="XDN14" s="4">
        <v>0.17980769230769231</v>
      </c>
      <c r="XDO14" s="4">
        <v>0.27500000000000002</v>
      </c>
      <c r="XDP14" s="4">
        <v>7.0000000000000007E-2</v>
      </c>
    </row>
    <row r="15" spans="1:16344" x14ac:dyDescent="0.2">
      <c r="A15" s="19">
        <f t="shared" si="7"/>
        <v>5</v>
      </c>
      <c r="B15" s="1" t="s">
        <v>39</v>
      </c>
      <c r="C15" s="6"/>
      <c r="D15" s="13" t="s">
        <v>64</v>
      </c>
      <c r="E15" s="7">
        <v>88</v>
      </c>
      <c r="F15" s="7">
        <f t="shared" si="8"/>
        <v>0</v>
      </c>
      <c r="G15" s="8">
        <f t="shared" si="9"/>
        <v>0</v>
      </c>
      <c r="H15" s="8">
        <f t="shared" si="1"/>
        <v>0</v>
      </c>
      <c r="I15" s="8">
        <f t="shared" si="2"/>
        <v>0</v>
      </c>
      <c r="J15" s="8">
        <f t="shared" si="3"/>
        <v>0</v>
      </c>
      <c r="K15" s="5"/>
      <c r="L15" s="11">
        <f t="shared" si="10"/>
        <v>0</v>
      </c>
      <c r="M15" s="11">
        <f t="shared" si="4"/>
        <v>0</v>
      </c>
      <c r="N15" s="11">
        <f t="shared" si="5"/>
        <v>0</v>
      </c>
      <c r="O15" s="9">
        <f t="shared" si="6"/>
        <v>0</v>
      </c>
      <c r="P15" s="3"/>
      <c r="Q15" s="3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 t="s">
        <v>9</v>
      </c>
      <c r="XDM15" s="4">
        <v>2.75</v>
      </c>
      <c r="XDN15" s="4">
        <v>1.29</v>
      </c>
      <c r="XDO15" s="4">
        <v>3.4375000000000004</v>
      </c>
      <c r="XDP15" s="4">
        <v>0.3</v>
      </c>
    </row>
    <row r="16" spans="1:16344" x14ac:dyDescent="0.2">
      <c r="A16" s="19">
        <f t="shared" si="7"/>
        <v>6</v>
      </c>
      <c r="B16" s="1" t="s">
        <v>40</v>
      </c>
      <c r="C16" s="6"/>
      <c r="D16" s="13" t="s">
        <v>68</v>
      </c>
      <c r="E16" s="7">
        <v>13</v>
      </c>
      <c r="F16" s="7">
        <f t="shared" si="8"/>
        <v>0</v>
      </c>
      <c r="G16" s="8">
        <f t="shared" si="9"/>
        <v>0</v>
      </c>
      <c r="H16" s="8">
        <f t="shared" si="1"/>
        <v>0</v>
      </c>
      <c r="I16" s="8">
        <f t="shared" si="2"/>
        <v>0</v>
      </c>
      <c r="J16" s="8">
        <f t="shared" si="3"/>
        <v>0</v>
      </c>
      <c r="K16" s="5"/>
      <c r="L16" s="11">
        <f t="shared" si="10"/>
        <v>0</v>
      </c>
      <c r="M16" s="11">
        <f t="shared" si="4"/>
        <v>0</v>
      </c>
      <c r="N16" s="11">
        <f t="shared" si="5"/>
        <v>0</v>
      </c>
      <c r="O16" s="9">
        <f t="shared" si="6"/>
        <v>0</v>
      </c>
      <c r="P16" s="3"/>
      <c r="Q16" s="3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 t="s">
        <v>10</v>
      </c>
      <c r="XDM16" s="4">
        <v>0.35357142857142865</v>
      </c>
      <c r="XDN16" s="4">
        <v>0.16500000000000001</v>
      </c>
      <c r="XDO16" s="4">
        <v>0.27500000000000008</v>
      </c>
      <c r="XDP16" s="4">
        <v>0.03</v>
      </c>
    </row>
    <row r="17" spans="1:16344" x14ac:dyDescent="0.2">
      <c r="A17" s="19">
        <f t="shared" si="7"/>
        <v>7</v>
      </c>
      <c r="B17" s="1" t="s">
        <v>41</v>
      </c>
      <c r="C17" s="6"/>
      <c r="D17" s="13" t="s">
        <v>64</v>
      </c>
      <c r="E17" s="7">
        <v>88</v>
      </c>
      <c r="F17" s="7">
        <f t="shared" si="8"/>
        <v>0</v>
      </c>
      <c r="G17" s="8">
        <f t="shared" si="9"/>
        <v>0</v>
      </c>
      <c r="H17" s="8">
        <f t="shared" si="1"/>
        <v>0</v>
      </c>
      <c r="I17" s="8">
        <f t="shared" si="2"/>
        <v>0</v>
      </c>
      <c r="J17" s="8">
        <f t="shared" si="3"/>
        <v>0</v>
      </c>
      <c r="K17" s="5"/>
      <c r="L17" s="11">
        <f t="shared" si="10"/>
        <v>0</v>
      </c>
      <c r="M17" s="11">
        <f t="shared" si="4"/>
        <v>0</v>
      </c>
      <c r="N17" s="11">
        <f t="shared" si="5"/>
        <v>0</v>
      </c>
      <c r="O17" s="9">
        <f t="shared" si="6"/>
        <v>0</v>
      </c>
      <c r="P17" s="3"/>
      <c r="Q17" s="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 t="s">
        <v>11</v>
      </c>
      <c r="XDM17" s="4">
        <v>2.4750000000000001</v>
      </c>
      <c r="XDN17" s="4">
        <v>1.3</v>
      </c>
      <c r="XDO17" s="4">
        <v>2.7500000000000004</v>
      </c>
      <c r="XDP17" s="4">
        <v>0.3</v>
      </c>
    </row>
    <row r="18" spans="1:16344" x14ac:dyDescent="0.2">
      <c r="A18" s="19">
        <f t="shared" si="7"/>
        <v>8</v>
      </c>
      <c r="B18" s="1" t="s">
        <v>42</v>
      </c>
      <c r="C18" s="6"/>
      <c r="D18" s="13" t="s">
        <v>68</v>
      </c>
      <c r="E18" s="7">
        <v>12</v>
      </c>
      <c r="F18" s="7">
        <f t="shared" si="8"/>
        <v>0</v>
      </c>
      <c r="G18" s="8">
        <f t="shared" si="9"/>
        <v>0</v>
      </c>
      <c r="H18" s="8">
        <f t="shared" si="1"/>
        <v>0</v>
      </c>
      <c r="I18" s="8">
        <f t="shared" si="2"/>
        <v>0</v>
      </c>
      <c r="J18" s="8">
        <f t="shared" si="3"/>
        <v>0</v>
      </c>
      <c r="K18" s="5"/>
      <c r="L18" s="11">
        <f t="shared" si="10"/>
        <v>0</v>
      </c>
      <c r="M18" s="11">
        <f t="shared" si="4"/>
        <v>0</v>
      </c>
      <c r="N18" s="11">
        <f t="shared" si="5"/>
        <v>0</v>
      </c>
      <c r="O18" s="9">
        <f t="shared" si="6"/>
        <v>0</v>
      </c>
      <c r="P18" s="3"/>
      <c r="Q18" s="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 t="s">
        <v>12</v>
      </c>
      <c r="XDM18" s="4">
        <v>0.13</v>
      </c>
      <c r="XDN18" s="4">
        <v>0.08</v>
      </c>
      <c r="XDO18" s="4">
        <v>0.15</v>
      </c>
      <c r="XDP18" s="4">
        <v>0.03</v>
      </c>
    </row>
    <row r="19" spans="1:16344" x14ac:dyDescent="0.2">
      <c r="A19" s="19">
        <f t="shared" si="7"/>
        <v>9</v>
      </c>
      <c r="B19" s="1" t="s">
        <v>43</v>
      </c>
      <c r="C19" s="6"/>
      <c r="D19" s="13" t="s">
        <v>68</v>
      </c>
      <c r="E19" s="7">
        <v>12</v>
      </c>
      <c r="F19" s="7">
        <f t="shared" si="8"/>
        <v>0</v>
      </c>
      <c r="G19" s="8">
        <f t="shared" si="9"/>
        <v>0</v>
      </c>
      <c r="H19" s="8">
        <f t="shared" si="1"/>
        <v>0</v>
      </c>
      <c r="I19" s="8">
        <f t="shared" si="2"/>
        <v>0</v>
      </c>
      <c r="J19" s="8">
        <f t="shared" si="3"/>
        <v>0</v>
      </c>
      <c r="K19" s="5"/>
      <c r="L19" s="11">
        <f t="shared" si="10"/>
        <v>0</v>
      </c>
      <c r="M19" s="11">
        <f t="shared" si="4"/>
        <v>0</v>
      </c>
      <c r="N19" s="11">
        <f t="shared" si="5"/>
        <v>0</v>
      </c>
      <c r="O19" s="9">
        <f t="shared" si="6"/>
        <v>0</v>
      </c>
      <c r="P19" s="3"/>
      <c r="Q19" s="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 t="s">
        <v>13</v>
      </c>
      <c r="XDM19" s="4">
        <v>0.24444444444444446</v>
      </c>
      <c r="XDN19" s="4">
        <v>0.14666666666666667</v>
      </c>
      <c r="XDO19" s="4">
        <v>0.30555555555555552</v>
      </c>
      <c r="XDP19" s="4">
        <v>5.3333333333333337E-2</v>
      </c>
    </row>
    <row r="20" spans="1:16344" x14ac:dyDescent="0.2">
      <c r="A20" s="19">
        <f t="shared" si="7"/>
        <v>10</v>
      </c>
      <c r="B20" s="1" t="s">
        <v>44</v>
      </c>
      <c r="C20" s="6"/>
      <c r="D20" s="13" t="s">
        <v>64</v>
      </c>
      <c r="E20" s="7">
        <v>88</v>
      </c>
      <c r="F20" s="7">
        <f t="shared" si="8"/>
        <v>0</v>
      </c>
      <c r="G20" s="8">
        <f t="shared" si="9"/>
        <v>0</v>
      </c>
      <c r="H20" s="8">
        <f t="shared" si="1"/>
        <v>0</v>
      </c>
      <c r="I20" s="8">
        <f t="shared" si="2"/>
        <v>0</v>
      </c>
      <c r="J20" s="8">
        <f t="shared" si="3"/>
        <v>0</v>
      </c>
      <c r="K20" s="5"/>
      <c r="L20" s="11">
        <f t="shared" si="10"/>
        <v>0</v>
      </c>
      <c r="M20" s="11">
        <f t="shared" si="4"/>
        <v>0</v>
      </c>
      <c r="N20" s="11">
        <f t="shared" si="5"/>
        <v>0</v>
      </c>
      <c r="O20" s="9">
        <f t="shared" si="6"/>
        <v>0</v>
      </c>
      <c r="P20" s="3"/>
      <c r="Q20" s="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 t="s">
        <v>14</v>
      </c>
      <c r="XDM20" s="4">
        <v>2.2000000000000002</v>
      </c>
      <c r="XDN20" s="4">
        <v>2.5</v>
      </c>
      <c r="XDO20" s="4">
        <v>5.0285714285714285</v>
      </c>
      <c r="XDP20" s="4">
        <v>0.5</v>
      </c>
    </row>
    <row r="21" spans="1:16344" x14ac:dyDescent="0.2">
      <c r="A21" s="19">
        <f t="shared" si="7"/>
        <v>11</v>
      </c>
      <c r="B21" s="1" t="s">
        <v>45</v>
      </c>
      <c r="C21" s="6"/>
      <c r="D21" s="13" t="s">
        <v>68</v>
      </c>
      <c r="E21" s="7">
        <v>13</v>
      </c>
      <c r="F21" s="7">
        <f t="shared" si="8"/>
        <v>0</v>
      </c>
      <c r="G21" s="8">
        <f t="shared" si="9"/>
        <v>0</v>
      </c>
      <c r="H21" s="8">
        <f t="shared" si="1"/>
        <v>0</v>
      </c>
      <c r="I21" s="8">
        <f t="shared" si="2"/>
        <v>0</v>
      </c>
      <c r="J21" s="8">
        <f t="shared" si="3"/>
        <v>0</v>
      </c>
      <c r="K21" s="5"/>
      <c r="L21" s="11">
        <f t="shared" si="10"/>
        <v>0</v>
      </c>
      <c r="M21" s="11">
        <f t="shared" si="4"/>
        <v>0</v>
      </c>
      <c r="N21" s="11">
        <f t="shared" si="5"/>
        <v>0</v>
      </c>
      <c r="O21" s="9">
        <f t="shared" si="6"/>
        <v>0</v>
      </c>
      <c r="P21" s="3"/>
      <c r="Q21" s="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 t="s">
        <v>15</v>
      </c>
      <c r="XDM21" s="4">
        <v>0.30937500000000001</v>
      </c>
      <c r="XDN21" s="4">
        <v>0.16500000000000001</v>
      </c>
      <c r="XDO21" s="4">
        <v>0.27500000000000002</v>
      </c>
      <c r="XDP21" s="4">
        <v>0.03</v>
      </c>
    </row>
    <row r="22" spans="1:16344" x14ac:dyDescent="0.2">
      <c r="A22" s="19">
        <f t="shared" si="7"/>
        <v>12</v>
      </c>
      <c r="B22" s="1" t="s">
        <v>46</v>
      </c>
      <c r="C22" s="6"/>
      <c r="D22" s="13" t="s">
        <v>65</v>
      </c>
      <c r="E22" s="7">
        <v>22</v>
      </c>
      <c r="F22" s="7">
        <f t="shared" si="8"/>
        <v>0</v>
      </c>
      <c r="G22" s="8">
        <f t="shared" si="9"/>
        <v>0</v>
      </c>
      <c r="H22" s="8">
        <f t="shared" si="1"/>
        <v>0</v>
      </c>
      <c r="I22" s="8">
        <f t="shared" si="2"/>
        <v>0</v>
      </c>
      <c r="J22" s="8">
        <f t="shared" si="3"/>
        <v>0</v>
      </c>
      <c r="K22" s="5"/>
      <c r="L22" s="11">
        <f t="shared" si="10"/>
        <v>0</v>
      </c>
      <c r="M22" s="11">
        <f t="shared" si="4"/>
        <v>0</v>
      </c>
      <c r="N22" s="11">
        <f t="shared" si="5"/>
        <v>0</v>
      </c>
      <c r="O22" s="9">
        <f t="shared" si="6"/>
        <v>0</v>
      </c>
      <c r="P22" s="3"/>
      <c r="Q22" s="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 t="s">
        <v>16</v>
      </c>
      <c r="XDM22" s="4">
        <v>0.55000000000000004</v>
      </c>
      <c r="XDN22" s="4">
        <v>0.26400000000000001</v>
      </c>
      <c r="XDO22" s="4">
        <v>0.99</v>
      </c>
      <c r="XDP22" s="4">
        <v>0.1</v>
      </c>
    </row>
    <row r="23" spans="1:16344" x14ac:dyDescent="0.2">
      <c r="A23" s="19">
        <f t="shared" si="7"/>
        <v>13</v>
      </c>
      <c r="B23" s="1" t="s">
        <v>47</v>
      </c>
      <c r="C23" s="6"/>
      <c r="D23" s="13" t="s">
        <v>68</v>
      </c>
      <c r="E23" s="7">
        <v>20</v>
      </c>
      <c r="F23" s="7">
        <f t="shared" si="8"/>
        <v>0</v>
      </c>
      <c r="G23" s="8">
        <f t="shared" si="9"/>
        <v>0</v>
      </c>
      <c r="H23" s="8">
        <f t="shared" si="1"/>
        <v>0</v>
      </c>
      <c r="I23" s="8">
        <f t="shared" si="2"/>
        <v>0</v>
      </c>
      <c r="J23" s="8">
        <f t="shared" si="3"/>
        <v>0</v>
      </c>
      <c r="K23" s="5"/>
      <c r="L23" s="11">
        <f t="shared" si="10"/>
        <v>0</v>
      </c>
      <c r="M23" s="11">
        <f t="shared" si="4"/>
        <v>0</v>
      </c>
      <c r="N23" s="11">
        <f t="shared" si="5"/>
        <v>0</v>
      </c>
      <c r="O23" s="9">
        <f t="shared" si="6"/>
        <v>0</v>
      </c>
      <c r="P23" s="3"/>
      <c r="Q23" s="3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 t="s">
        <v>17</v>
      </c>
      <c r="XDM23" s="4">
        <v>0.55000000000000004</v>
      </c>
      <c r="XDN23" s="4">
        <v>0.35749999999999998</v>
      </c>
      <c r="XDO23" s="4">
        <v>0.6875</v>
      </c>
      <c r="XDP23" s="4">
        <v>6.0000000000000005E-2</v>
      </c>
    </row>
    <row r="24" spans="1:16344" x14ac:dyDescent="0.2">
      <c r="A24" s="19">
        <f t="shared" si="7"/>
        <v>14</v>
      </c>
      <c r="B24" s="1" t="s">
        <v>48</v>
      </c>
      <c r="C24" s="6"/>
      <c r="D24" s="13" t="s">
        <v>64</v>
      </c>
      <c r="E24" s="7">
        <v>88</v>
      </c>
      <c r="F24" s="7">
        <f t="shared" si="8"/>
        <v>0</v>
      </c>
      <c r="G24" s="8">
        <f t="shared" si="9"/>
        <v>0</v>
      </c>
      <c r="H24" s="8">
        <f t="shared" si="1"/>
        <v>0</v>
      </c>
      <c r="I24" s="8">
        <f t="shared" si="2"/>
        <v>0</v>
      </c>
      <c r="J24" s="8">
        <f t="shared" si="3"/>
        <v>0</v>
      </c>
      <c r="K24" s="5"/>
      <c r="L24" s="11">
        <f t="shared" si="10"/>
        <v>0</v>
      </c>
      <c r="M24" s="11">
        <f t="shared" si="4"/>
        <v>0</v>
      </c>
      <c r="N24" s="11">
        <f t="shared" si="5"/>
        <v>0</v>
      </c>
      <c r="O24" s="9">
        <f t="shared" si="6"/>
        <v>0</v>
      </c>
      <c r="P24" s="3"/>
      <c r="Q24" s="3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 t="s">
        <v>18</v>
      </c>
      <c r="XDM24" s="4">
        <v>2.2000000000000002</v>
      </c>
      <c r="XDN24" s="4">
        <v>2.56</v>
      </c>
      <c r="XDO24" s="4">
        <v>2.5142857142857142</v>
      </c>
      <c r="XDP24" s="4">
        <v>0.4</v>
      </c>
    </row>
    <row r="25" spans="1:16344" x14ac:dyDescent="0.2">
      <c r="A25" s="19">
        <f t="shared" si="7"/>
        <v>15</v>
      </c>
      <c r="B25" s="1" t="s">
        <v>49</v>
      </c>
      <c r="C25" s="6"/>
      <c r="D25" s="13" t="s">
        <v>64</v>
      </c>
      <c r="E25" s="7">
        <v>88</v>
      </c>
      <c r="F25" s="7">
        <f t="shared" si="8"/>
        <v>0</v>
      </c>
      <c r="G25" s="8">
        <f t="shared" si="9"/>
        <v>0</v>
      </c>
      <c r="H25" s="8">
        <f t="shared" si="1"/>
        <v>0</v>
      </c>
      <c r="I25" s="8">
        <f t="shared" si="2"/>
        <v>0</v>
      </c>
      <c r="J25" s="8">
        <f t="shared" si="3"/>
        <v>0</v>
      </c>
      <c r="K25" s="5"/>
      <c r="L25" s="11">
        <f t="shared" si="10"/>
        <v>0</v>
      </c>
      <c r="M25" s="11">
        <f t="shared" si="4"/>
        <v>0</v>
      </c>
      <c r="N25" s="11">
        <f t="shared" si="5"/>
        <v>0</v>
      </c>
      <c r="O25" s="9">
        <f t="shared" si="6"/>
        <v>0</v>
      </c>
      <c r="P25" s="3"/>
      <c r="Q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 t="s">
        <v>19</v>
      </c>
      <c r="XDM25" s="4">
        <v>1.375</v>
      </c>
      <c r="XDN25" s="4">
        <v>1.29</v>
      </c>
      <c r="XDO25" s="4">
        <v>3.4375</v>
      </c>
      <c r="XDP25" s="4">
        <v>0.3</v>
      </c>
    </row>
    <row r="26" spans="1:16344" x14ac:dyDescent="0.2">
      <c r="A26" s="19">
        <f t="shared" si="7"/>
        <v>16</v>
      </c>
      <c r="B26" s="1" t="s">
        <v>50</v>
      </c>
      <c r="C26" s="6"/>
      <c r="D26" s="13" t="s">
        <v>64</v>
      </c>
      <c r="E26" s="7">
        <v>88</v>
      </c>
      <c r="F26" s="7">
        <f t="shared" si="8"/>
        <v>0</v>
      </c>
      <c r="G26" s="8">
        <f t="shared" si="9"/>
        <v>0</v>
      </c>
      <c r="H26" s="8">
        <f t="shared" si="1"/>
        <v>0</v>
      </c>
      <c r="I26" s="8">
        <f t="shared" si="2"/>
        <v>0</v>
      </c>
      <c r="J26" s="8">
        <f t="shared" si="3"/>
        <v>0</v>
      </c>
      <c r="K26" s="5"/>
      <c r="L26" s="11">
        <f t="shared" si="10"/>
        <v>0</v>
      </c>
      <c r="M26" s="11">
        <f t="shared" si="4"/>
        <v>0</v>
      </c>
      <c r="N26" s="11">
        <f t="shared" si="5"/>
        <v>0</v>
      </c>
      <c r="O26" s="9">
        <f t="shared" si="6"/>
        <v>0</v>
      </c>
      <c r="P26" s="3"/>
      <c r="Q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 t="s">
        <v>20</v>
      </c>
      <c r="XDM26" s="4">
        <v>1.9250000000000005</v>
      </c>
      <c r="XDN26" s="4">
        <v>1.54</v>
      </c>
      <c r="XDO26" s="4">
        <v>3.850000000000001</v>
      </c>
      <c r="XDP26" s="4">
        <v>0.3</v>
      </c>
    </row>
    <row r="27" spans="1:16344" x14ac:dyDescent="0.2">
      <c r="A27" s="19">
        <f t="shared" si="7"/>
        <v>17</v>
      </c>
      <c r="B27" s="1" t="s">
        <v>51</v>
      </c>
      <c r="C27" s="6"/>
      <c r="D27" s="13" t="s">
        <v>64</v>
      </c>
      <c r="E27" s="7">
        <v>88</v>
      </c>
      <c r="F27" s="7">
        <f t="shared" si="8"/>
        <v>0</v>
      </c>
      <c r="G27" s="8">
        <f t="shared" si="9"/>
        <v>0</v>
      </c>
      <c r="H27" s="8">
        <f t="shared" si="1"/>
        <v>0</v>
      </c>
      <c r="I27" s="8">
        <f t="shared" si="2"/>
        <v>0</v>
      </c>
      <c r="J27" s="8">
        <f t="shared" si="3"/>
        <v>0</v>
      </c>
      <c r="K27" s="5"/>
      <c r="L27" s="11">
        <f t="shared" si="10"/>
        <v>0</v>
      </c>
      <c r="M27" s="11">
        <f t="shared" si="4"/>
        <v>0</v>
      </c>
      <c r="N27" s="11">
        <f t="shared" si="5"/>
        <v>0</v>
      </c>
      <c r="O27" s="9">
        <f t="shared" si="6"/>
        <v>0</v>
      </c>
      <c r="P27" s="3"/>
      <c r="Q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 t="s">
        <v>21</v>
      </c>
      <c r="XDM27" s="4">
        <v>3.6666666666666665</v>
      </c>
      <c r="XDN27" s="4">
        <v>2</v>
      </c>
      <c r="XDO27" s="4">
        <v>5.5</v>
      </c>
      <c r="XDP27" s="4">
        <v>0.6</v>
      </c>
    </row>
    <row r="28" spans="1:16344" x14ac:dyDescent="0.2">
      <c r="A28" s="19">
        <f t="shared" si="7"/>
        <v>18</v>
      </c>
      <c r="B28" s="1" t="s">
        <v>52</v>
      </c>
      <c r="C28" s="6"/>
      <c r="D28" s="13" t="s">
        <v>64</v>
      </c>
      <c r="E28" s="7">
        <v>88</v>
      </c>
      <c r="F28" s="7">
        <f t="shared" si="8"/>
        <v>0</v>
      </c>
      <c r="G28" s="8">
        <f t="shared" si="9"/>
        <v>0</v>
      </c>
      <c r="H28" s="8">
        <f t="shared" si="1"/>
        <v>0</v>
      </c>
      <c r="I28" s="8">
        <f t="shared" si="2"/>
        <v>0</v>
      </c>
      <c r="J28" s="8">
        <f t="shared" si="3"/>
        <v>0</v>
      </c>
      <c r="K28" s="5"/>
      <c r="L28" s="11">
        <f t="shared" si="10"/>
        <v>0</v>
      </c>
      <c r="M28" s="11">
        <f t="shared" si="4"/>
        <v>0</v>
      </c>
      <c r="N28" s="11">
        <f t="shared" si="5"/>
        <v>0</v>
      </c>
      <c r="O28" s="9">
        <f t="shared" si="6"/>
        <v>0</v>
      </c>
      <c r="P28" s="3"/>
      <c r="Q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 t="s">
        <v>22</v>
      </c>
      <c r="XDM28" s="4">
        <v>2.75</v>
      </c>
      <c r="XDN28" s="4">
        <v>1.26</v>
      </c>
      <c r="XDO28" s="4">
        <v>3.4375</v>
      </c>
      <c r="XDP28" s="4">
        <v>0.3</v>
      </c>
    </row>
    <row r="29" spans="1:16344" x14ac:dyDescent="0.2">
      <c r="A29" s="19">
        <f t="shared" si="7"/>
        <v>19</v>
      </c>
      <c r="B29" s="1" t="s">
        <v>53</v>
      </c>
      <c r="C29" s="6"/>
      <c r="D29" s="13" t="s">
        <v>66</v>
      </c>
      <c r="E29" s="7">
        <v>20</v>
      </c>
      <c r="F29" s="7">
        <f t="shared" si="8"/>
        <v>0</v>
      </c>
      <c r="G29" s="8">
        <f t="shared" si="9"/>
        <v>0</v>
      </c>
      <c r="H29" s="8">
        <f t="shared" si="1"/>
        <v>0</v>
      </c>
      <c r="I29" s="8">
        <f t="shared" si="2"/>
        <v>0</v>
      </c>
      <c r="J29" s="8">
        <f t="shared" si="3"/>
        <v>0</v>
      </c>
      <c r="K29" s="5"/>
      <c r="L29" s="11">
        <f t="shared" si="10"/>
        <v>0</v>
      </c>
      <c r="M29" s="11">
        <f t="shared" si="4"/>
        <v>0</v>
      </c>
      <c r="N29" s="11">
        <f t="shared" si="5"/>
        <v>0</v>
      </c>
      <c r="O29" s="9">
        <f t="shared" si="6"/>
        <v>0</v>
      </c>
      <c r="P29" s="3"/>
      <c r="Q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 t="s">
        <v>23</v>
      </c>
      <c r="XDM29" s="4">
        <v>0.38500000000000001</v>
      </c>
      <c r="XDN29" s="4">
        <v>0.27500000000000002</v>
      </c>
      <c r="XDO29" s="4">
        <v>0.55000000000000004</v>
      </c>
      <c r="XDP29" s="4">
        <v>0.09</v>
      </c>
    </row>
    <row r="30" spans="1:16344" x14ac:dyDescent="0.2">
      <c r="A30" s="19">
        <f t="shared" si="7"/>
        <v>20</v>
      </c>
      <c r="B30" s="1" t="s">
        <v>54</v>
      </c>
      <c r="C30" s="6"/>
      <c r="D30" s="13" t="s">
        <v>64</v>
      </c>
      <c r="E30" s="7">
        <v>88</v>
      </c>
      <c r="F30" s="7">
        <f t="shared" si="8"/>
        <v>0</v>
      </c>
      <c r="G30" s="8">
        <f t="shared" si="9"/>
        <v>0</v>
      </c>
      <c r="H30" s="8">
        <f t="shared" si="1"/>
        <v>0</v>
      </c>
      <c r="I30" s="8">
        <f t="shared" si="2"/>
        <v>0</v>
      </c>
      <c r="J30" s="8">
        <f t="shared" si="3"/>
        <v>0</v>
      </c>
      <c r="K30" s="5"/>
      <c r="L30" s="11">
        <f t="shared" si="10"/>
        <v>0</v>
      </c>
      <c r="M30" s="11">
        <f t="shared" si="4"/>
        <v>0</v>
      </c>
      <c r="N30" s="11">
        <f t="shared" si="5"/>
        <v>0</v>
      </c>
      <c r="O30" s="9">
        <f t="shared" si="6"/>
        <v>0</v>
      </c>
      <c r="P30" s="3"/>
      <c r="Q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 t="s">
        <v>24</v>
      </c>
      <c r="XDM30" s="4">
        <v>5.8666666666666663</v>
      </c>
      <c r="XDN30" s="4">
        <v>1.24</v>
      </c>
      <c r="XDO30" s="4">
        <v>2.2000000000000002</v>
      </c>
      <c r="XDP30" s="4">
        <v>0.45</v>
      </c>
    </row>
    <row r="31" spans="1:16344" x14ac:dyDescent="0.2">
      <c r="A31" s="19">
        <f t="shared" si="7"/>
        <v>21</v>
      </c>
      <c r="B31" s="1" t="s">
        <v>25</v>
      </c>
      <c r="C31" s="6"/>
      <c r="D31" s="13" t="s">
        <v>64</v>
      </c>
      <c r="E31" s="7">
        <v>88</v>
      </c>
      <c r="F31" s="7">
        <f t="shared" si="8"/>
        <v>0</v>
      </c>
      <c r="G31" s="8">
        <f t="shared" si="9"/>
        <v>0</v>
      </c>
      <c r="H31" s="8">
        <f t="shared" si="1"/>
        <v>0</v>
      </c>
      <c r="I31" s="8">
        <f t="shared" si="2"/>
        <v>0</v>
      </c>
      <c r="J31" s="8">
        <f t="shared" si="3"/>
        <v>0</v>
      </c>
      <c r="K31" s="5"/>
      <c r="L31" s="11">
        <f t="shared" si="10"/>
        <v>0</v>
      </c>
      <c r="M31" s="11">
        <f t="shared" si="4"/>
        <v>0</v>
      </c>
      <c r="N31" s="11">
        <f t="shared" si="5"/>
        <v>0</v>
      </c>
      <c r="O31" s="9">
        <f t="shared" si="6"/>
        <v>0</v>
      </c>
      <c r="P31" s="3"/>
      <c r="Q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 t="s">
        <v>25</v>
      </c>
      <c r="XDM31" s="4">
        <v>2.4750000000000005</v>
      </c>
      <c r="XDN31" s="4">
        <v>1.3</v>
      </c>
      <c r="XDO31" s="4">
        <v>2.75</v>
      </c>
      <c r="XDP31" s="4">
        <v>0.3</v>
      </c>
    </row>
    <row r="32" spans="1:16344" x14ac:dyDescent="0.2">
      <c r="A32" s="19">
        <f t="shared" si="7"/>
        <v>22</v>
      </c>
      <c r="B32" s="1" t="s">
        <v>55</v>
      </c>
      <c r="C32" s="6"/>
      <c r="D32" s="13" t="s">
        <v>64</v>
      </c>
      <c r="E32" s="7">
        <v>88</v>
      </c>
      <c r="F32" s="7">
        <f t="shared" si="8"/>
        <v>0</v>
      </c>
      <c r="G32" s="8">
        <f t="shared" si="9"/>
        <v>0</v>
      </c>
      <c r="H32" s="8">
        <f t="shared" si="1"/>
        <v>0</v>
      </c>
      <c r="I32" s="8">
        <f t="shared" si="2"/>
        <v>0</v>
      </c>
      <c r="J32" s="8">
        <f t="shared" si="3"/>
        <v>0</v>
      </c>
      <c r="K32" s="5"/>
      <c r="L32" s="11">
        <f t="shared" si="10"/>
        <v>0</v>
      </c>
      <c r="M32" s="11">
        <f t="shared" si="4"/>
        <v>0</v>
      </c>
      <c r="N32" s="11">
        <f t="shared" si="5"/>
        <v>0</v>
      </c>
      <c r="O32" s="9">
        <f t="shared" si="6"/>
        <v>0</v>
      </c>
      <c r="P32" s="3"/>
      <c r="Q32" s="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 t="s">
        <v>26</v>
      </c>
      <c r="XDM32" s="4">
        <v>2.64</v>
      </c>
      <c r="XDN32" s="4">
        <v>1.25</v>
      </c>
      <c r="XDO32" s="4">
        <v>3.3000000000000003</v>
      </c>
      <c r="XDP32" s="4">
        <v>0.3</v>
      </c>
    </row>
    <row r="33" spans="1:16344" x14ac:dyDescent="0.2">
      <c r="A33" s="19">
        <f t="shared" si="7"/>
        <v>23</v>
      </c>
      <c r="B33" s="1" t="s">
        <v>56</v>
      </c>
      <c r="C33" s="6"/>
      <c r="D33" s="13" t="s">
        <v>64</v>
      </c>
      <c r="E33" s="7">
        <v>88</v>
      </c>
      <c r="F33" s="7">
        <f t="shared" si="8"/>
        <v>0</v>
      </c>
      <c r="G33" s="8">
        <f t="shared" si="9"/>
        <v>0</v>
      </c>
      <c r="H33" s="8">
        <f t="shared" si="1"/>
        <v>0</v>
      </c>
      <c r="I33" s="8">
        <f t="shared" si="2"/>
        <v>0</v>
      </c>
      <c r="J33" s="8">
        <f t="shared" si="3"/>
        <v>0</v>
      </c>
      <c r="K33" s="5"/>
      <c r="L33" s="11">
        <f t="shared" si="10"/>
        <v>0</v>
      </c>
      <c r="M33" s="11">
        <f t="shared" si="4"/>
        <v>0</v>
      </c>
      <c r="N33" s="11">
        <f t="shared" si="5"/>
        <v>0</v>
      </c>
      <c r="O33" s="9">
        <f t="shared" si="6"/>
        <v>0</v>
      </c>
      <c r="P33" s="3"/>
      <c r="Q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 t="s">
        <v>27</v>
      </c>
      <c r="XDM33" s="4">
        <v>3.6666666666666674</v>
      </c>
      <c r="XDN33" s="4">
        <v>2</v>
      </c>
      <c r="XDO33" s="4">
        <v>5.5</v>
      </c>
      <c r="XDP33" s="4">
        <v>0.4</v>
      </c>
    </row>
    <row r="34" spans="1:16344" x14ac:dyDescent="0.2">
      <c r="A34" s="19">
        <f t="shared" si="7"/>
        <v>24</v>
      </c>
      <c r="B34" s="1" t="s">
        <v>57</v>
      </c>
      <c r="C34" s="6"/>
      <c r="D34" s="13" t="s">
        <v>64</v>
      </c>
      <c r="E34" s="7">
        <v>88</v>
      </c>
      <c r="F34" s="7">
        <f t="shared" si="8"/>
        <v>0</v>
      </c>
      <c r="G34" s="8">
        <f t="shared" si="9"/>
        <v>0</v>
      </c>
      <c r="H34" s="8">
        <f t="shared" si="1"/>
        <v>0</v>
      </c>
      <c r="I34" s="8">
        <f t="shared" si="2"/>
        <v>0</v>
      </c>
      <c r="J34" s="8">
        <f t="shared" si="3"/>
        <v>0</v>
      </c>
      <c r="K34" s="5"/>
      <c r="L34" s="11">
        <f t="shared" si="10"/>
        <v>0</v>
      </c>
      <c r="M34" s="11">
        <f t="shared" si="4"/>
        <v>0</v>
      </c>
      <c r="N34" s="11">
        <f t="shared" si="5"/>
        <v>0</v>
      </c>
      <c r="O34" s="9">
        <f t="shared" si="6"/>
        <v>0</v>
      </c>
      <c r="P34" s="3"/>
      <c r="Q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 t="s">
        <v>28</v>
      </c>
      <c r="XDM34" s="4">
        <v>2.7500000000000004</v>
      </c>
      <c r="XDN34" s="4">
        <v>1.29</v>
      </c>
      <c r="XDO34" s="4">
        <v>3.4375000000000004</v>
      </c>
      <c r="XDP34" s="4">
        <v>0.3</v>
      </c>
    </row>
    <row r="35" spans="1:16344" x14ac:dyDescent="0.2">
      <c r="A35" s="19">
        <f t="shared" si="7"/>
        <v>25</v>
      </c>
      <c r="B35" s="1" t="s">
        <v>58</v>
      </c>
      <c r="C35" s="6"/>
      <c r="D35" s="13" t="s">
        <v>64</v>
      </c>
      <c r="E35" s="7">
        <v>88</v>
      </c>
      <c r="F35" s="7">
        <f t="shared" si="8"/>
        <v>0</v>
      </c>
      <c r="G35" s="8">
        <f t="shared" si="9"/>
        <v>0</v>
      </c>
      <c r="H35" s="8">
        <f t="shared" si="1"/>
        <v>0</v>
      </c>
      <c r="I35" s="8">
        <f t="shared" si="2"/>
        <v>0</v>
      </c>
      <c r="J35" s="8">
        <f t="shared" si="3"/>
        <v>0</v>
      </c>
      <c r="K35" s="5"/>
      <c r="L35" s="11">
        <f t="shared" si="10"/>
        <v>0</v>
      </c>
      <c r="M35" s="11">
        <f t="shared" si="4"/>
        <v>0</v>
      </c>
      <c r="N35" s="11">
        <f t="shared" si="5"/>
        <v>0</v>
      </c>
      <c r="O35" s="9">
        <f t="shared" si="6"/>
        <v>0</v>
      </c>
      <c r="P35" s="3"/>
      <c r="Q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 t="s">
        <v>29</v>
      </c>
      <c r="XDM35" s="4">
        <v>2.1818181818181817</v>
      </c>
      <c r="XDN35" s="4">
        <v>1.0363636363636364</v>
      </c>
      <c r="XDO35" s="4">
        <v>1.709090909090909</v>
      </c>
      <c r="XDP35" s="4">
        <v>0.36363636363636365</v>
      </c>
    </row>
    <row r="36" spans="1:16344" ht="15" x14ac:dyDescent="0.25">
      <c r="A36" s="10" t="s">
        <v>32</v>
      </c>
      <c r="B36" s="10"/>
      <c r="C36" s="18"/>
      <c r="D36" s="14"/>
      <c r="E36" s="10"/>
      <c r="F36" s="10"/>
      <c r="G36" s="10"/>
      <c r="H36" s="10"/>
      <c r="I36" s="10"/>
      <c r="J36" s="10"/>
      <c r="K36" s="17"/>
      <c r="L36" s="15">
        <f>SUM(L11:L35)</f>
        <v>0</v>
      </c>
      <c r="M36" s="15">
        <f t="shared" ref="M36:O36" si="11">SUM(M11:M35)</f>
        <v>0</v>
      </c>
      <c r="N36" s="15">
        <f t="shared" si="11"/>
        <v>0</v>
      </c>
      <c r="O36" s="16">
        <f t="shared" si="11"/>
        <v>0</v>
      </c>
      <c r="P36" s="3"/>
      <c r="Q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</row>
    <row r="38" spans="1:16344" x14ac:dyDescent="0.2">
      <c r="A38" s="19" t="s">
        <v>33</v>
      </c>
      <c r="B38" s="2" t="s">
        <v>67</v>
      </c>
    </row>
  </sheetData>
  <mergeCells count="10">
    <mergeCell ref="A3:O3"/>
    <mergeCell ref="A6:O6"/>
    <mergeCell ref="A7:B9"/>
    <mergeCell ref="A4:O4"/>
    <mergeCell ref="K7:O7"/>
    <mergeCell ref="K8:K9"/>
    <mergeCell ref="G7:J7"/>
    <mergeCell ref="C7:C8"/>
    <mergeCell ref="D7:E8"/>
    <mergeCell ref="F7:F8"/>
  </mergeCells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Fertiliser Calculator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Covali</dc:creator>
  <cp:lastModifiedBy>user</cp:lastModifiedBy>
  <dcterms:created xsi:type="dcterms:W3CDTF">2017-09-05T12:58:38Z</dcterms:created>
  <dcterms:modified xsi:type="dcterms:W3CDTF">2017-09-11T06:03:59Z</dcterms:modified>
</cp:coreProperties>
</file>